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08DD1E75-35B9-4787-839E-83EB312A05ED}" xr6:coauthVersionLast="47" xr6:coauthVersionMax="47" xr10:uidLastSave="{00000000-0000-0000-0000-000000000000}"/>
  <bookViews>
    <workbookView xWindow="-110" yWindow="-110" windowWidth="19420" windowHeight="10420" xr2:uid="{931676DA-B195-44F9-ABEE-0135619FF91E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3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AH4" i="1"/>
  <c r="AH13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X5" i="1"/>
  <c r="Z5" i="1"/>
  <c r="AH5" i="1"/>
  <c r="K6" i="1"/>
  <c r="L6" i="1"/>
  <c r="P6" i="1"/>
  <c r="Q6" i="1"/>
  <c r="U6" i="1"/>
  <c r="U13" i="1" s="1"/>
  <c r="X6" i="1"/>
  <c r="Z6" i="1"/>
  <c r="AH6" i="1"/>
  <c r="K7" i="1"/>
  <c r="L7" i="1"/>
  <c r="P7" i="1"/>
  <c r="Q7" i="1"/>
  <c r="U7" i="1"/>
  <c r="X7" i="1"/>
  <c r="Z7" i="1"/>
  <c r="AH7" i="1"/>
  <c r="K8" i="1"/>
  <c r="K9" i="1" s="1"/>
  <c r="K10" i="1" s="1"/>
  <c r="K11" i="1" s="1"/>
  <c r="K12" i="1" s="1"/>
  <c r="L8" i="1"/>
  <c r="P8" i="1"/>
  <c r="Q8" i="1"/>
  <c r="U8" i="1"/>
  <c r="X8" i="1"/>
  <c r="X13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F13" i="1"/>
  <c r="O13" i="1" s="1"/>
  <c r="J13" i="1"/>
  <c r="L13" i="1"/>
  <c r="M13" i="1"/>
  <c r="N13" i="1"/>
  <c r="S13" i="1"/>
  <c r="T13" i="1"/>
  <c r="V13" i="1"/>
  <c r="AA13" i="1"/>
  <c r="AB13" i="1"/>
  <c r="AC13" i="1"/>
  <c r="AD13" i="1"/>
  <c r="AE13" i="1"/>
  <c r="AF13" i="1"/>
  <c r="AG13" i="1"/>
  <c r="R7" i="1" l="1"/>
  <c r="R8" i="1" s="1"/>
  <c r="R9" i="1" s="1"/>
  <c r="R10" i="1" s="1"/>
  <c r="R11" i="1" s="1"/>
  <c r="R12" i="1" s="1"/>
  <c r="K13" i="1"/>
  <c r="Q13" i="1"/>
  <c r="I4" i="1"/>
  <c r="Z8" i="1"/>
  <c r="Z13" i="1" s="1"/>
  <c r="I5" i="1"/>
  <c r="G6" i="1"/>
  <c r="I6" i="1" l="1"/>
  <c r="H6" i="1"/>
  <c r="G7" i="1"/>
  <c r="I7" i="1" l="1"/>
  <c r="H7" i="1"/>
  <c r="G8" i="1"/>
  <c r="I8" i="1" l="1"/>
  <c r="G9" i="1"/>
  <c r="H8" i="1"/>
  <c r="G10" i="1" l="1"/>
  <c r="H9" i="1"/>
  <c r="I9" i="1"/>
  <c r="G11" i="1" l="1"/>
  <c r="H10" i="1"/>
  <c r="I10" i="1"/>
  <c r="G12" i="1" l="1"/>
  <c r="H11" i="1"/>
  <c r="I11" i="1"/>
  <c r="G13" i="1" l="1"/>
  <c r="H12" i="1"/>
  <c r="H13" i="1" s="1"/>
  <c r="I12" i="1"/>
  <c r="I13" i="1" s="1"/>
</calcChain>
</file>

<file path=xl/sharedStrings.xml><?xml version="1.0" encoding="utf-8"?>
<sst xmlns="http://schemas.openxmlformats.org/spreadsheetml/2006/main" count="71" uniqueCount="63">
  <si>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</si>
  <si>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</si>
  <si>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</si>
  <si>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</si>
  <si>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</si>
  <si>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</si>
  <si>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</si>
  <si>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</si>
  <si>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</si>
  <si>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</si>
  <si>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</si>
  <si>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</si>
  <si>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</si>
  <si>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</si>
  <si>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</si>
  <si>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</si>
  <si>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</si>
  <si>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</si>
  <si>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</si>
  <si>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</si>
  <si>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</si>
  <si>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</si>
  <si>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</si>
  <si>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</si>
  <si>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</si>
  <si>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</si>
  <si>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</si>
  <si>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</si>
  <si>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</si>
  <si>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</si>
  <si>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</si>
  <si>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</si>
  <si>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</si>
  <si>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</si>
  <si>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</si>
  <si>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</si>
  <si>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</si>
  <si>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</si>
  <si>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</si>
  <si>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</si>
  <si>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</si>
  <si>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</si>
  <si>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</si>
  <si>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</si>
  <si>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Mainz - Leipzig - Zwickau - Dresden (1.-9.6.2000)</t>
  </si>
  <si>
    <r>
      <t>Statistik</t>
    </r>
    <r>
      <rPr>
        <b/>
        <sz val="20"/>
        <rFont val="Arial"/>
        <family val="2"/>
      </rPr>
      <t xml:space="preserve"> Mainz - Leipzig - Zwickau - Dresden (1.-9.6.2000)</t>
    </r>
  </si>
  <si>
    <t>Mainz</t>
  </si>
  <si>
    <t>Hanau</t>
  </si>
  <si>
    <t>Gelnhausen</t>
  </si>
  <si>
    <t>Fulda</t>
  </si>
  <si>
    <t>Hilders</t>
  </si>
  <si>
    <t>Schmalkalden</t>
  </si>
  <si>
    <t>Erfurt</t>
  </si>
  <si>
    <t>Bad Sulza</t>
  </si>
  <si>
    <t>Bad Kösen</t>
  </si>
  <si>
    <t>Naumburg</t>
  </si>
  <si>
    <t>Leipzig</t>
  </si>
  <si>
    <t>Großkothen - Mulde</t>
  </si>
  <si>
    <t>Zwickau</t>
  </si>
  <si>
    <t>Chemnitz</t>
  </si>
  <si>
    <t>Augustusburg</t>
  </si>
  <si>
    <t>Freyberg</t>
  </si>
  <si>
    <t>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</si>
</sst>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322D-0919-46B3-8A14-030CAC34A9A7}">
  <sheetPr codeName="Tabelle1"/>
  <dimension ref="A1:AH1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44</v>
      </c>
      <c r="B1" s="50"/>
      <c r="C1" s="50"/>
      <c r="D1" s="50"/>
      <c r="E1" s="50"/>
      <c r="F1" s="51"/>
      <c r="G1" s="53" t="s">
        <v>45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4" t="s">
        <v>24</v>
      </c>
      <c r="H3" s="24" t="s">
        <v>21</v>
      </c>
      <c r="I3" s="24" t="s">
        <v>22</v>
      </c>
      <c r="J3" s="24" t="s">
        <v>6</v>
      </c>
      <c r="K3" s="25" t="s">
        <v>30</v>
      </c>
      <c r="L3" s="24" t="s">
        <v>34</v>
      </c>
      <c r="M3" s="24" t="s">
        <v>23</v>
      </c>
      <c r="N3" s="24" t="s">
        <v>12</v>
      </c>
      <c r="O3" s="25" t="s">
        <v>31</v>
      </c>
      <c r="P3" s="24" t="s">
        <v>33</v>
      </c>
      <c r="Q3" s="24" t="s">
        <v>13</v>
      </c>
      <c r="R3" s="25" t="s">
        <v>32</v>
      </c>
      <c r="S3" s="24" t="s">
        <v>7</v>
      </c>
      <c r="T3" s="24" t="s">
        <v>8</v>
      </c>
      <c r="U3" s="24" t="s">
        <v>29</v>
      </c>
      <c r="V3" s="24" t="s">
        <v>10</v>
      </c>
      <c r="W3" s="25" t="s">
        <v>25</v>
      </c>
      <c r="X3" s="24" t="s">
        <v>11</v>
      </c>
      <c r="Y3" s="25" t="s">
        <v>27</v>
      </c>
      <c r="Z3" s="25" t="s">
        <v>28</v>
      </c>
      <c r="AA3" s="24" t="s">
        <v>9</v>
      </c>
      <c r="AB3" s="26" t="s">
        <v>16</v>
      </c>
      <c r="AC3" s="26" t="s">
        <v>17</v>
      </c>
      <c r="AD3" s="26" t="s">
        <v>18</v>
      </c>
      <c r="AE3" s="26" t="s">
        <v>19</v>
      </c>
      <c r="AF3" s="27" t="s">
        <v>15</v>
      </c>
      <c r="AG3" s="27" t="s">
        <v>14</v>
      </c>
      <c r="AH3" s="27" t="s">
        <v>26</v>
      </c>
    </row>
    <row r="4" spans="1:34" ht="13">
      <c r="A4" s="43" t="s">
        <v>35</v>
      </c>
      <c r="B4" s="44">
        <v>36678</v>
      </c>
      <c r="C4" s="45" t="s">
        <v>46</v>
      </c>
      <c r="D4" s="46" t="s">
        <v>47</v>
      </c>
      <c r="E4" s="4" t="s">
        <v>48</v>
      </c>
      <c r="F4" s="45">
        <v>85</v>
      </c>
      <c r="G4" s="12">
        <f>SUM(F4)</f>
        <v>85</v>
      </c>
      <c r="H4" s="13">
        <f>ROUND(PRODUCT(G4/1),0)</f>
        <v>85</v>
      </c>
      <c r="I4" s="13">
        <f>ROUND(PRODUCT(G4/COUNT(F4:F4)),0)</f>
        <v>85</v>
      </c>
      <c r="J4" s="38"/>
      <c r="K4" s="19">
        <f>SUM(J4)</f>
        <v>0</v>
      </c>
      <c r="L4" s="47" t="e">
        <f t="shared" ref="L4:L12" si="0">IF(F4=0,0,ROUND(PRODUCT(F4/SUM(HOUR(J4),PRODUCT(MINUTE(J4)/60))),1))</f>
        <v>#DIV/0!</v>
      </c>
      <c r="M4" s="33"/>
      <c r="N4" s="38"/>
      <c r="O4" s="19">
        <f>SUM(N4)</f>
        <v>0</v>
      </c>
      <c r="P4" s="47" t="e">
        <f t="shared" ref="P4:P12" si="1">IF(F4=0,0,ROUND(PRODUCT(F4/SUM(HOUR(N4),PRODUCT(MINUTE(N4)/60))),1))</f>
        <v>#DIV/0!</v>
      </c>
      <c r="Q4" s="19">
        <f t="shared" ref="Q4:Q12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2" si="3">SUM(S4,-T4,V4)</f>
        <v>0</v>
      </c>
      <c r="Y4" s="14">
        <f>SUM(X4)</f>
        <v>0</v>
      </c>
      <c r="Z4" s="14">
        <f t="shared" ref="Z4:Z12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3" t="s">
        <v>36</v>
      </c>
      <c r="B5" s="44">
        <v>36679</v>
      </c>
      <c r="C5" s="45" t="s">
        <v>48</v>
      </c>
      <c r="D5" s="46" t="s">
        <v>49</v>
      </c>
      <c r="E5" s="4" t="s">
        <v>50</v>
      </c>
      <c r="F5" s="45">
        <v>95</v>
      </c>
      <c r="G5" s="16">
        <f>SUM(G4,F5)</f>
        <v>180</v>
      </c>
      <c r="H5" s="10">
        <f>ROUND(PRODUCT(G5/2),0)</f>
        <v>90</v>
      </c>
      <c r="I5" s="10">
        <f>ROUND(PRODUCT(G5/COUNT(F4:F5)),0)</f>
        <v>90</v>
      </c>
      <c r="J5" s="39"/>
      <c r="K5" s="20">
        <f t="shared" ref="K5:K12" si="5">SUM(J5,K4)</f>
        <v>0</v>
      </c>
      <c r="L5" s="47" t="e">
        <f t="shared" si="0"/>
        <v>#DIV/0!</v>
      </c>
      <c r="M5" s="34"/>
      <c r="N5" s="39"/>
      <c r="O5" s="20">
        <f t="shared" ref="O5:O12" si="6">SUM(N5,O4)</f>
        <v>0</v>
      </c>
      <c r="P5" s="47" t="e">
        <f t="shared" si="1"/>
        <v>#DIV/0!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12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3" t="s">
        <v>37</v>
      </c>
      <c r="B6" s="44">
        <v>36680</v>
      </c>
      <c r="C6" s="45" t="s">
        <v>50</v>
      </c>
      <c r="D6" s="46" t="s">
        <v>51</v>
      </c>
      <c r="E6" s="4" t="s">
        <v>52</v>
      </c>
      <c r="F6" s="45">
        <v>115</v>
      </c>
      <c r="G6" s="16">
        <f t="shared" ref="G6:G12" si="8">SUM(G5,F6)</f>
        <v>295</v>
      </c>
      <c r="H6" s="10">
        <f>ROUND(PRODUCT(G6/3),0)</f>
        <v>98</v>
      </c>
      <c r="I6" s="10">
        <f>ROUND(PRODUCT(G6/COUNT(F4:F6)),0)</f>
        <v>98</v>
      </c>
      <c r="J6" s="39"/>
      <c r="K6" s="20">
        <f t="shared" si="5"/>
        <v>0</v>
      </c>
      <c r="L6" s="47" t="e">
        <f t="shared" si="0"/>
        <v>#DIV/0!</v>
      </c>
      <c r="M6" s="34"/>
      <c r="N6" s="39"/>
      <c r="O6" s="20">
        <f t="shared" si="6"/>
        <v>0</v>
      </c>
      <c r="P6" s="47" t="e">
        <f t="shared" si="1"/>
        <v>#DIV/0!</v>
      </c>
      <c r="Q6" s="20">
        <f t="shared" si="2"/>
        <v>0</v>
      </c>
      <c r="R6" s="20">
        <f t="shared" ref="R6:R12" si="9">SUM(Q6,R5)</f>
        <v>0</v>
      </c>
      <c r="S6" s="10"/>
      <c r="T6" s="28"/>
      <c r="U6" s="17">
        <f t="shared" ref="U6:U12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2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2" si="12">SUM(AG6,-AF6)</f>
        <v>0</v>
      </c>
    </row>
    <row r="7" spans="1:34" ht="13">
      <c r="A7" s="43" t="s">
        <v>38</v>
      </c>
      <c r="B7" s="44">
        <v>36681</v>
      </c>
      <c r="C7" s="45" t="s">
        <v>52</v>
      </c>
      <c r="D7" s="46" t="s">
        <v>53</v>
      </c>
      <c r="E7" s="4" t="s">
        <v>54</v>
      </c>
      <c r="F7" s="45">
        <v>65</v>
      </c>
      <c r="G7" s="16">
        <f t="shared" si="8"/>
        <v>360</v>
      </c>
      <c r="H7" s="10">
        <f>ROUND(PRODUCT(G7/4),0)</f>
        <v>90</v>
      </c>
      <c r="I7" s="10">
        <f>ROUND(PRODUCT(G7/COUNT(F4:F7)),0)</f>
        <v>90</v>
      </c>
      <c r="J7" s="39"/>
      <c r="K7" s="20">
        <f t="shared" si="5"/>
        <v>0</v>
      </c>
      <c r="L7" s="47" t="e">
        <f t="shared" si="0"/>
        <v>#DIV/0!</v>
      </c>
      <c r="M7" s="35"/>
      <c r="N7" s="39"/>
      <c r="O7" s="20">
        <f t="shared" si="6"/>
        <v>0</v>
      </c>
      <c r="P7" s="47" t="e">
        <f t="shared" si="1"/>
        <v>#DIV/0!</v>
      </c>
      <c r="Q7" s="20">
        <f t="shared" si="2"/>
        <v>0</v>
      </c>
      <c r="R7" s="20">
        <f t="shared" si="9"/>
        <v>0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3" t="s">
        <v>39</v>
      </c>
      <c r="B8" s="44">
        <v>36682</v>
      </c>
      <c r="C8" s="45" t="s">
        <v>54</v>
      </c>
      <c r="D8" s="46" t="s">
        <v>55</v>
      </c>
      <c r="E8" s="4" t="s">
        <v>56</v>
      </c>
      <c r="F8" s="45">
        <v>65</v>
      </c>
      <c r="G8" s="16">
        <f t="shared" si="8"/>
        <v>425</v>
      </c>
      <c r="H8" s="10">
        <f>ROUND(PRODUCT(G8/5),0)</f>
        <v>85</v>
      </c>
      <c r="I8" s="10">
        <f>ROUND(PRODUCT(G8/COUNT(F4:F8)),0)</f>
        <v>85</v>
      </c>
      <c r="J8" s="39"/>
      <c r="K8" s="20">
        <f t="shared" si="5"/>
        <v>0</v>
      </c>
      <c r="L8" s="47" t="e">
        <f t="shared" si="0"/>
        <v>#DIV/0!</v>
      </c>
      <c r="M8" s="35"/>
      <c r="N8" s="39"/>
      <c r="O8" s="20">
        <f t="shared" si="6"/>
        <v>0</v>
      </c>
      <c r="P8" s="47" t="e">
        <f t="shared" si="1"/>
        <v>#DIV/0!</v>
      </c>
      <c r="Q8" s="20">
        <f t="shared" si="2"/>
        <v>0</v>
      </c>
      <c r="R8" s="20">
        <f t="shared" si="9"/>
        <v>0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3" t="s">
        <v>40</v>
      </c>
      <c r="B9" s="44">
        <v>36683</v>
      </c>
      <c r="C9" s="45"/>
      <c r="D9" s="46" t="s">
        <v>56</v>
      </c>
      <c r="E9" s="4"/>
      <c r="F9" s="45"/>
      <c r="G9" s="16">
        <f t="shared" si="8"/>
        <v>425</v>
      </c>
      <c r="H9" s="10">
        <f>ROUND(PRODUCT(G9/6),0)</f>
        <v>71</v>
      </c>
      <c r="I9" s="10">
        <f>ROUND(PRODUCT(G9/COUNT(F4:F9)),0)</f>
        <v>85</v>
      </c>
      <c r="J9" s="39"/>
      <c r="K9" s="20">
        <f t="shared" si="5"/>
        <v>0</v>
      </c>
      <c r="L9" s="47">
        <f t="shared" si="0"/>
        <v>0</v>
      </c>
      <c r="M9" s="35"/>
      <c r="N9" s="39"/>
      <c r="O9" s="20">
        <f t="shared" si="6"/>
        <v>0</v>
      </c>
      <c r="P9" s="47">
        <f t="shared" si="1"/>
        <v>0</v>
      </c>
      <c r="Q9" s="20">
        <f t="shared" si="2"/>
        <v>0</v>
      </c>
      <c r="R9" s="20">
        <f t="shared" si="9"/>
        <v>0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3" t="s">
        <v>41</v>
      </c>
      <c r="B10" s="44">
        <v>36684</v>
      </c>
      <c r="C10" s="45" t="s">
        <v>56</v>
      </c>
      <c r="D10" s="46" t="s">
        <v>57</v>
      </c>
      <c r="E10" s="4" t="s">
        <v>58</v>
      </c>
      <c r="F10" s="45">
        <v>110</v>
      </c>
      <c r="G10" s="16">
        <f t="shared" si="8"/>
        <v>535</v>
      </c>
      <c r="H10" s="10">
        <f>ROUND(PRODUCT(G10/7),0)</f>
        <v>76</v>
      </c>
      <c r="I10" s="10">
        <f>ROUND(PRODUCT(G10/COUNT(F4:F10)),0)</f>
        <v>89</v>
      </c>
      <c r="J10" s="39"/>
      <c r="K10" s="20">
        <f t="shared" si="5"/>
        <v>0</v>
      </c>
      <c r="L10" s="47" t="e">
        <f t="shared" si="0"/>
        <v>#DIV/0!</v>
      </c>
      <c r="M10" s="34"/>
      <c r="N10" s="39"/>
      <c r="O10" s="20">
        <f t="shared" si="6"/>
        <v>0</v>
      </c>
      <c r="P10" s="47" t="e">
        <f t="shared" si="1"/>
        <v>#DIV/0!</v>
      </c>
      <c r="Q10" s="20">
        <f t="shared" si="2"/>
        <v>0</v>
      </c>
      <c r="R10" s="20">
        <f t="shared" si="9"/>
        <v>0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42</v>
      </c>
      <c r="B11" s="44">
        <v>36685</v>
      </c>
      <c r="C11" s="45" t="s">
        <v>58</v>
      </c>
      <c r="D11" s="46" t="s">
        <v>59</v>
      </c>
      <c r="E11" s="4" t="s">
        <v>60</v>
      </c>
      <c r="F11" s="45">
        <v>65</v>
      </c>
      <c r="G11" s="16">
        <f t="shared" si="8"/>
        <v>600</v>
      </c>
      <c r="H11" s="10">
        <f>ROUND(PRODUCT(G11/8),0)</f>
        <v>75</v>
      </c>
      <c r="I11" s="10">
        <f>ROUND(PRODUCT(G11/COUNT(F4:F11)),0)</f>
        <v>86</v>
      </c>
      <c r="J11" s="39"/>
      <c r="K11" s="20">
        <f t="shared" si="5"/>
        <v>0</v>
      </c>
      <c r="L11" s="47" t="e">
        <f t="shared" si="0"/>
        <v>#DIV/0!</v>
      </c>
      <c r="M11" s="35"/>
      <c r="N11" s="39"/>
      <c r="O11" s="20">
        <f t="shared" si="6"/>
        <v>0</v>
      </c>
      <c r="P11" s="47" t="e">
        <f t="shared" si="1"/>
        <v>#DIV/0!</v>
      </c>
      <c r="Q11" s="20">
        <f t="shared" si="2"/>
        <v>0</v>
      </c>
      <c r="R11" s="20">
        <f t="shared" si="9"/>
        <v>0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43</v>
      </c>
      <c r="B12" s="44">
        <v>36686</v>
      </c>
      <c r="C12" s="45" t="s">
        <v>60</v>
      </c>
      <c r="D12" s="46" t="s">
        <v>61</v>
      </c>
      <c r="E12" s="4" t="s">
        <v>62</v>
      </c>
      <c r="F12" s="45">
        <v>75</v>
      </c>
      <c r="G12" s="16">
        <f t="shared" si="8"/>
        <v>675</v>
      </c>
      <c r="H12" s="10">
        <f>ROUND(PRODUCT(G12/9),0)</f>
        <v>75</v>
      </c>
      <c r="I12" s="10">
        <f>ROUND(PRODUCT(G12/COUNT(F4:F12)),0)</f>
        <v>84</v>
      </c>
      <c r="J12" s="39"/>
      <c r="K12" s="20">
        <f t="shared" si="5"/>
        <v>0</v>
      </c>
      <c r="L12" s="47" t="e">
        <f t="shared" si="0"/>
        <v>#DIV/0!</v>
      </c>
      <c r="M12" s="34"/>
      <c r="N12" s="39"/>
      <c r="O12" s="20">
        <f t="shared" si="6"/>
        <v>0</v>
      </c>
      <c r="P12" s="47" t="e">
        <f t="shared" si="1"/>
        <v>#DIV/0!</v>
      </c>
      <c r="Q12" s="20">
        <f t="shared" si="2"/>
        <v>0</v>
      </c>
      <c r="R12" s="20">
        <f t="shared" si="9"/>
        <v>0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30" t="s">
        <v>5</v>
      </c>
      <c r="B13" s="56"/>
      <c r="C13" s="57"/>
      <c r="D13" s="57"/>
      <c r="E13" s="58"/>
      <c r="F13" s="31">
        <f>SUM(F4:F12)</f>
        <v>675</v>
      </c>
      <c r="G13" s="21">
        <f>SUM(G12)</f>
        <v>675</v>
      </c>
      <c r="H13" s="21">
        <f>SUM(H12)</f>
        <v>75</v>
      </c>
      <c r="I13" s="21">
        <f>SUM(I12)</f>
        <v>84</v>
      </c>
      <c r="J13" s="22">
        <f>SUM(J4:J12)</f>
        <v>0</v>
      </c>
      <c r="K13" s="37" t="e">
        <f>F13/SUM(HOUR(J13)+(ROUNDDOWN(J13,0)*24),PRODUCT(MINUTE(J13)/60))</f>
        <v>#DIV/0!</v>
      </c>
      <c r="L13" s="42" t="e">
        <f>SUM(L4:L12)/COUNT(F4:F12)</f>
        <v>#DIV/0!</v>
      </c>
      <c r="M13" s="48" t="e">
        <f>PRODUCT(SUM(M4:M12),1/COUNT(M4:M12))</f>
        <v>#DIV/0!</v>
      </c>
      <c r="N13" s="22">
        <f>SUM(N4:N12)</f>
        <v>0</v>
      </c>
      <c r="O13" s="37" t="e">
        <f>F13/SUM(HOUR(N13)+(ROUNDDOWN(N13,0)*24),PRODUCT(MINUTE(N13)/60))</f>
        <v>#DIV/0!</v>
      </c>
      <c r="P13" s="42" t="e">
        <f>SUM(P4:P12)/COUNT(F4:F12)</f>
        <v>#DIV/0!</v>
      </c>
      <c r="Q13" s="22">
        <f>SUM(Q4:Q12)</f>
        <v>0</v>
      </c>
      <c r="R13" s="21"/>
      <c r="S13" s="21" t="e">
        <f>ROUND(SUM(S4:S12)/COUNT(S4:S12),0)</f>
        <v>#DIV/0!</v>
      </c>
      <c r="T13" s="21" t="e">
        <f>ROUND(SUM(T4:T12)/COUNT(T4:T12),0)</f>
        <v>#DIV/0!</v>
      </c>
      <c r="U13" s="23">
        <f>SUM(U4:U12)</f>
        <v>0</v>
      </c>
      <c r="V13" s="21" t="e">
        <f>ROUND(SUM(V4:V12)/COUNT(V4:V12),0)</f>
        <v>#DIV/0!</v>
      </c>
      <c r="W13" s="21">
        <f>SUM(W12)</f>
        <v>0</v>
      </c>
      <c r="X13" s="21" t="e">
        <f>ROUND(SUM(X4:X12)/COUNT(V4:V12),0)</f>
        <v>#DIV/0!</v>
      </c>
      <c r="Y13" s="21">
        <f>SUM(Y12)</f>
        <v>0</v>
      </c>
      <c r="Z13" s="23">
        <f>SUM(Z4:Z12)</f>
        <v>0</v>
      </c>
      <c r="AA13" s="21" t="e">
        <f>ROUND(SUM(AA4:AA12)/COUNT(AA4:AA12),0)</f>
        <v>#DIV/0!</v>
      </c>
      <c r="AB13" s="36" t="e">
        <f t="shared" ref="AB13:AG13" si="13">SUM(AB4:AB12)/COUNT(AB4:AB12)</f>
        <v>#DIV/0!</v>
      </c>
      <c r="AC13" s="36" t="e">
        <f t="shared" si="13"/>
        <v>#DIV/0!</v>
      </c>
      <c r="AD13" s="36" t="e">
        <f t="shared" si="13"/>
        <v>#DIV/0!</v>
      </c>
      <c r="AE13" s="36" t="e">
        <f t="shared" si="13"/>
        <v>#DIV/0!</v>
      </c>
      <c r="AF13" s="36" t="e">
        <f t="shared" si="13"/>
        <v>#DIV/0!</v>
      </c>
      <c r="AG13" s="36" t="e">
        <f t="shared" si="13"/>
        <v>#DIV/0!</v>
      </c>
      <c r="AH13" s="36" t="e">
        <f>SUM(AH4:AH12)/COUNT(AG4:AG12)</f>
        <v>#DIV/0!</v>
      </c>
    </row>
    <row r="14" spans="1:34" ht="13">
      <c r="Q14" s="10"/>
      <c r="R14" s="10"/>
      <c r="S14" s="10"/>
      <c r="W14" s="17"/>
      <c r="Y14" s="17"/>
    </row>
    <row r="15" spans="1:34" ht="13">
      <c r="O15" s="10"/>
      <c r="P15" s="10"/>
      <c r="Q15" s="10"/>
      <c r="R15" s="32"/>
      <c r="S15" s="10"/>
      <c r="T15" s="10"/>
      <c r="U15" s="10"/>
      <c r="V15" s="10"/>
      <c r="W15" s="17"/>
      <c r="X15" s="10"/>
      <c r="Y15" s="17"/>
      <c r="Z15" s="10"/>
      <c r="AA15" s="10"/>
    </row>
    <row r="16" spans="1:34" ht="13">
      <c r="N16" s="41"/>
      <c r="O16" s="10"/>
      <c r="P16" s="10"/>
      <c r="Q16" s="40"/>
      <c r="R16" s="40"/>
      <c r="S16" s="10"/>
      <c r="T16" s="10"/>
      <c r="U16" s="10"/>
      <c r="V16" s="10"/>
      <c r="W16" s="10"/>
      <c r="X16" s="10"/>
      <c r="Y16" s="10"/>
      <c r="Z16" s="10"/>
      <c r="AA16" s="10"/>
    </row>
    <row r="17" spans="15:27" ht="13">
      <c r="O17" s="10"/>
      <c r="P17" s="10"/>
      <c r="Q17" s="40"/>
      <c r="R17" s="40"/>
      <c r="S17" s="10"/>
      <c r="T17" s="10"/>
      <c r="U17" s="10"/>
      <c r="V17" s="10"/>
      <c r="W17" s="10"/>
      <c r="X17" s="10"/>
      <c r="Y17" s="10"/>
      <c r="Z17" s="10"/>
      <c r="AA17" s="10"/>
    </row>
    <row r="18" spans="15:27" ht="13">
      <c r="O18" s="10"/>
      <c r="P18" s="10"/>
      <c r="Q18" s="10"/>
      <c r="R18" s="40"/>
      <c r="S18" s="10"/>
      <c r="T18" s="10"/>
      <c r="U18" s="10"/>
      <c r="V18" s="10"/>
      <c r="W18" s="10"/>
      <c r="X18" s="10"/>
      <c r="Y18" s="10"/>
      <c r="Z18" s="10"/>
      <c r="AA18" s="10"/>
    </row>
    <row r="19" spans="15:27"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71C4-091C-4C8C-92F7-FC51C3E530CE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752-EB8F-4CD0-A85E-36D1104A1838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2025-11-12T19:59:58Z</dcterms:modified>
</cp:coreProperties>
</file>